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📊 Holdings" sheetId="1" state="visible" r:id="rId1"/>
    <sheet name="📈 Allocat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$#,##0"/>
  </numFmts>
  <fonts count="5">
    <font>
      <name val="Calibri"/>
      <family val="2"/>
      <color theme="1"/>
      <sz val="11"/>
      <scheme val="minor"/>
    </font>
    <font>
      <b val="1"/>
      <color rgb="001E3A5F"/>
      <sz val="16"/>
    </font>
    <font>
      <b val="1"/>
      <color rgb="00FFFFFF"/>
      <sz val="11"/>
    </font>
    <font>
      <b val="1"/>
    </font>
    <font>
      <b val="1"/>
      <sz val="14"/>
    </font>
  </fonts>
  <fills count="4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3E0"/>
        <bgColor rgb="00FFF3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2" borderId="1" pivotButton="0" quotePrefix="0" xfId="0"/>
    <xf numFmtId="0" fontId="0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3" fillId="3" borderId="0" pivotButton="0" quotePrefix="0" xfId="0"/>
    <xf numFmtId="0" fontId="0" fillId="3" borderId="0" pivotButton="0" quotePrefix="0" xfId="0"/>
    <xf numFmtId="164" fontId="4" fillId="3" borderId="0" pivotButton="0" quotePrefix="0" xfId="0"/>
    <xf numFmtId="0" fontId="2" fillId="2" borderId="0" pivotButton="0" quotePrefix="0" xfId="0"/>
    <xf numFmtId="165" fontId="0" fillId="0" borderId="0" pivotButton="0" quotePrefix="0" xfId="0"/>
    <xf numFmtId="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  <col width="10" customWidth="1" min="8" max="8"/>
  </cols>
  <sheetData>
    <row r="1">
      <c r="A1" s="1" t="inlineStr">
        <is>
          <t>INVESTMENT PORTFOLIO TRACKER</t>
        </is>
      </c>
    </row>
    <row r="3">
      <c r="A3" s="2" t="inlineStr">
        <is>
          <t>Symbol</t>
        </is>
      </c>
      <c r="B3" s="2" t="inlineStr">
        <is>
          <t>Name</t>
        </is>
      </c>
      <c r="C3" s="2" t="inlineStr">
        <is>
          <t>Shares</t>
        </is>
      </c>
      <c r="D3" s="2" t="inlineStr">
        <is>
          <t>Cost Basis</t>
        </is>
      </c>
      <c r="E3" s="2" t="inlineStr">
        <is>
          <t>Current Price</t>
        </is>
      </c>
      <c r="F3" s="2" t="inlineStr">
        <is>
          <t>Current Value</t>
        </is>
      </c>
      <c r="G3" s="2" t="inlineStr">
        <is>
          <t>Gain/Loss</t>
        </is>
      </c>
      <c r="H3" s="2" t="inlineStr">
        <is>
          <t>% Return</t>
        </is>
      </c>
    </row>
    <row r="4">
      <c r="A4" s="3" t="inlineStr">
        <is>
          <t>VTI</t>
        </is>
      </c>
      <c r="B4" s="3" t="inlineStr">
        <is>
          <t>Vanguard Total Stock Market</t>
        </is>
      </c>
      <c r="C4" s="3" t="n">
        <v>50</v>
      </c>
      <c r="D4" s="4" t="n">
        <v>200</v>
      </c>
      <c r="E4" s="4" t="n">
        <v>245</v>
      </c>
      <c r="F4" s="4">
        <f>C4*E4</f>
        <v/>
      </c>
      <c r="G4" s="4">
        <f>F4-(C4*D4)</f>
        <v/>
      </c>
      <c r="H4" s="5">
        <f>IF(C4*D4=0,0,G4/(C4*D4))</f>
        <v/>
      </c>
    </row>
    <row r="5">
      <c r="A5" s="3" t="inlineStr">
        <is>
          <t>VXUS</t>
        </is>
      </c>
      <c r="B5" s="3" t="inlineStr">
        <is>
          <t>Vanguard Total International</t>
        </is>
      </c>
      <c r="C5" s="3" t="n">
        <v>30</v>
      </c>
      <c r="D5" s="4" t="n">
        <v>55</v>
      </c>
      <c r="E5" s="4" t="n">
        <v>58</v>
      </c>
      <c r="F5" s="4">
        <f>C5*E5</f>
        <v/>
      </c>
      <c r="G5" s="4">
        <f>F5-(C5*D5)</f>
        <v/>
      </c>
      <c r="H5" s="5">
        <f>IF(C5*D5=0,0,G5/(C5*D5))</f>
        <v/>
      </c>
    </row>
    <row r="6">
      <c r="A6" s="3" t="inlineStr">
        <is>
          <t>BND</t>
        </is>
      </c>
      <c r="B6" s="3" t="inlineStr">
        <is>
          <t>Vanguard Total Bond Market</t>
        </is>
      </c>
      <c r="C6" s="3" t="n">
        <v>25</v>
      </c>
      <c r="D6" s="4" t="n">
        <v>78</v>
      </c>
      <c r="E6" s="4" t="n">
        <v>74</v>
      </c>
      <c r="F6" s="4">
        <f>C6*E6</f>
        <v/>
      </c>
      <c r="G6" s="4">
        <f>F6-(C6*D6)</f>
        <v/>
      </c>
      <c r="H6" s="5">
        <f>IF(C6*D6=0,0,G6/(C6*D6))</f>
        <v/>
      </c>
    </row>
    <row r="7">
      <c r="A7" s="3" t="inlineStr">
        <is>
          <t>AAPL</t>
        </is>
      </c>
      <c r="B7" s="3" t="inlineStr">
        <is>
          <t>Apple Inc.</t>
        </is>
      </c>
      <c r="C7" s="3" t="n">
        <v>10</v>
      </c>
      <c r="D7" s="4" t="n">
        <v>150</v>
      </c>
      <c r="E7" s="4" t="n">
        <v>185</v>
      </c>
      <c r="F7" s="4">
        <f>C7*E7</f>
        <v/>
      </c>
      <c r="G7" s="4">
        <f>F7-(C7*D7)</f>
        <v/>
      </c>
      <c r="H7" s="5">
        <f>IF(C7*D7=0,0,G7/(C7*D7))</f>
        <v/>
      </c>
    </row>
    <row r="8">
      <c r="A8" s="3" t="inlineStr">
        <is>
          <t>MSFT</t>
        </is>
      </c>
      <c r="B8" s="3" t="inlineStr">
        <is>
          <t>Microsoft Corp.</t>
        </is>
      </c>
      <c r="C8" s="3" t="n">
        <v>5</v>
      </c>
      <c r="D8" s="4" t="n">
        <v>350</v>
      </c>
      <c r="E8" s="4" t="n">
        <v>420</v>
      </c>
      <c r="F8" s="4">
        <f>C8*E8</f>
        <v/>
      </c>
      <c r="G8" s="4">
        <f>F8-(C8*D8)</f>
        <v/>
      </c>
      <c r="H8" s="5">
        <f>IF(C8*D8=0,0,G8/(C8*D8))</f>
        <v/>
      </c>
    </row>
    <row r="9">
      <c r="A9" s="3" t="inlineStr">
        <is>
          <t>GOOGL</t>
        </is>
      </c>
      <c r="B9" s="3" t="inlineStr">
        <is>
          <t>Alphabet Inc.</t>
        </is>
      </c>
      <c r="C9" s="3" t="n">
        <v>3</v>
      </c>
      <c r="D9" s="4" t="n">
        <v>140</v>
      </c>
      <c r="E9" s="4" t="n">
        <v>175</v>
      </c>
      <c r="F9" s="4">
        <f>C9*E9</f>
        <v/>
      </c>
      <c r="G9" s="4">
        <f>F9-(C9*D9)</f>
        <v/>
      </c>
      <c r="H9" s="5">
        <f>IF(C9*D9=0,0,G9/(C9*D9))</f>
        <v/>
      </c>
    </row>
    <row r="11">
      <c r="A11" s="6" t="inlineStr">
        <is>
          <t>TOTAL</t>
        </is>
      </c>
      <c r="B11" s="7" t="n"/>
      <c r="C11" s="7" t="n"/>
      <c r="D11" s="7" t="n"/>
      <c r="E11" s="7" t="n"/>
      <c r="F11" s="8">
        <f>SUM(F4:F10)</f>
        <v/>
      </c>
      <c r="G11" s="8">
        <f>SUM(G4:G10)</f>
        <v/>
      </c>
      <c r="H11" s="7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2" customWidth="1" min="4" max="4"/>
    <col width="15" customWidth="1" min="5" max="5"/>
  </cols>
  <sheetData>
    <row r="1">
      <c r="A1" s="1" t="inlineStr">
        <is>
          <t>PORTFOLIO ALLOCATION</t>
        </is>
      </c>
    </row>
    <row r="3">
      <c r="A3" s="9" t="inlineStr">
        <is>
          <t>Asset Class</t>
        </is>
      </c>
      <c r="B3" s="9" t="inlineStr">
        <is>
          <t>Current Value</t>
        </is>
      </c>
      <c r="C3" s="9" t="inlineStr">
        <is>
          <t>% of Portfolio</t>
        </is>
      </c>
      <c r="D3" s="9" t="inlineStr">
        <is>
          <t>Target %</t>
        </is>
      </c>
      <c r="E3" s="9" t="inlineStr">
        <is>
          <t>Rebalance</t>
        </is>
      </c>
    </row>
    <row r="4">
      <c r="A4" t="inlineStr">
        <is>
          <t>US Stocks</t>
        </is>
      </c>
      <c r="B4" s="10" t="n">
        <v>15350</v>
      </c>
      <c r="C4" s="11" t="n">
        <v>0.6</v>
      </c>
      <c r="D4" s="11" t="n">
        <v>0.6</v>
      </c>
      <c r="E4" t="inlineStr">
        <is>
          <t>On target</t>
        </is>
      </c>
    </row>
    <row r="5">
      <c r="A5" t="inlineStr">
        <is>
          <t>International Stocks</t>
        </is>
      </c>
      <c r="B5" s="10" t="n">
        <v>1740</v>
      </c>
      <c r="C5" s="11" t="n">
        <v>0.07000000000000001</v>
      </c>
      <c r="D5" s="11" t="n">
        <v>0.15</v>
      </c>
      <c r="E5" t="inlineStr">
        <is>
          <t>Buy more</t>
        </is>
      </c>
    </row>
    <row r="6">
      <c r="A6" t="inlineStr">
        <is>
          <t>Bonds</t>
        </is>
      </c>
      <c r="B6" s="10" t="n">
        <v>1850</v>
      </c>
      <c r="C6" s="11" t="n">
        <v>0.07000000000000001</v>
      </c>
      <c r="D6" s="11" t="n">
        <v>0.15</v>
      </c>
      <c r="E6" t="inlineStr">
        <is>
          <t>Buy more</t>
        </is>
      </c>
    </row>
    <row r="7">
      <c r="A7" t="inlineStr">
        <is>
          <t>Individual Stocks</t>
        </is>
      </c>
      <c r="B7" s="10" t="n">
        <v>6475</v>
      </c>
      <c r="C7" s="11" t="n">
        <v>0.26</v>
      </c>
      <c r="D7" s="11" t="n">
        <v>0.1</v>
      </c>
      <c r="E7" t="inlineStr">
        <is>
          <t>Trim position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2026-01-10T02:53:31Z</dcterms:created>
  <dcterms:modified xsi:type="dcterms:W3CDTF">2026-01-10T02:53:31Z</dcterms:modified>
</cp:coreProperties>
</file>